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OP\! X Rewitalizacja\01. KONKURSY\N. 10.3.3 Konkurs 160_17\Wybór Zabrza\"/>
    </mc:Choice>
  </mc:AlternateContent>
  <bookViews>
    <workbookView xWindow="0" yWindow="0" windowWidth="20610" windowHeight="11640"/>
  </bookViews>
  <sheets>
    <sheet name="ranking" sheetId="1" r:id="rId1"/>
  </sheets>
  <definedNames>
    <definedName name="_xlnm.Print_Area" localSheetId="0">ranking!$A$1:$K$22</definedName>
    <definedName name="Z_0FF69F0F_4861_4CDA_9DF1_0BA25069C9AE_.wvu.PrintArea" localSheetId="0" hidden="1">ranking!$A$1:$L$22</definedName>
    <definedName name="Z_23B8F55C_0E3A_496A_8565_DA5B34E95D8D_.wvu.PrintArea" localSheetId="0" hidden="1">ranking!$A$1:$L$22</definedName>
    <definedName name="Z_2C5C7E96_9BA8_4E7F_B972_CEBFBA26A095_.wvu.PrintArea" localSheetId="0" hidden="1">ranking!$A$1:$L$22</definedName>
    <definedName name="Z_510C7D16_4DAE_4E0B_A326_A7599BA17A38_.wvu.PrintArea" localSheetId="0" hidden="1">ranking!$A$1:$L$22</definedName>
    <definedName name="Z_5C60DA98_78F3_4598_91CB_9FC5C757E531_.wvu.PrintArea" localSheetId="0" hidden="1">ranking!$A$1:$L$22</definedName>
    <definedName name="Z_6D6F63C6_7A6F_40DD_AD3D_B284E2FDB1F5_.wvu.PrintArea" localSheetId="0" hidden="1">ranking!$A$1:$K$22</definedName>
    <definedName name="Z_6FA5F60A_5641_4B76_955D_8A2BCA415D8C_.wvu.PrintArea" localSheetId="0" hidden="1">ranking!$A$1:$L$22</definedName>
    <definedName name="Z_C0631D07_3B9F_4419_90C6_25A6B212B77A_.wvu.PrintArea" localSheetId="0" hidden="1">ranking!$A$1:$L$22</definedName>
    <definedName name="Z_F85D0C9A_47D2_4629_9036_B6898160B553_.wvu.PrintArea" localSheetId="0" hidden="1">ranking!$A$1:$L$22</definedName>
    <definedName name="Z_FAFB4A0E_1F6F_4F7C_9DAE_1728F139C581_.wvu.PrintArea" localSheetId="0" hidden="1">ranking!$A$1:$K$22</definedName>
  </definedNames>
  <calcPr calcId="162913"/>
  <customWorkbookViews>
    <customWorkbookView name="Piórkowska Magdalena - Widok osobisty" guid="{6FA5F60A-5641-4B76-955D-8A2BCA415D8C}" mergeInterval="0" personalView="1" maximized="1" xWindow="1912" yWindow="-8" windowWidth="1936" windowHeight="1096" activeSheetId="1"/>
    <customWorkbookView name="Paździorek Zuzanna - Widok osobisty" guid="{0FF69F0F-4861-4CDA-9DF1-0BA25069C9AE}" mergeInterval="0" personalView="1" maximized="1" xWindow="1912" yWindow="-8" windowWidth="1936" windowHeight="1056" activeSheetId="1" showComments="commIndAndComment"/>
    <customWorkbookView name="Pawlus Gniewosz - Widok osobisty" guid="{C0631D07-3B9F-4419-90C6-25A6B212B77A}" mergeInterval="0" personalView="1" maximized="1" xWindow="-8" yWindow="-8" windowWidth="1936" windowHeight="1056" activeSheetId="1"/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Małgorzata Łapa - Widok osobisty" guid="{5C60DA98-78F3-4598-91CB-9FC5C757E531}" mergeInterval="0" personalView="1" xWindow="1" windowWidth="1919" windowHeight="1040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lapa - Widok osobisty" guid="{6D6F63C6-7A6F-40DD-AD3D-B284E2FDB1F5}" mergeInterval="0" personalView="1" maximized="1" xWindow="1" yWindow="1" windowWidth="1366" windowHeight="527" activeSheetId="1"/>
    <customWorkbookView name="Ginter Bożena - Widok osobisty" guid="{F85D0C9A-47D2-4629-9036-B6898160B553}" mergeInterval="0" personalView="1" maximized="1" windowWidth="1676" windowHeight="825" activeSheetId="1"/>
    <customWorkbookView name="Jastrząb Marta - Widok osobisty" guid="{510C7D16-4DAE-4E0B-A326-A7599BA17A38}" mergeInterval="0" personalView="1" maximized="1" xWindow="-8" yWindow="-8" windowWidth="1696" windowHeight="1026" activeSheetId="1"/>
    <customWorkbookView name="Niemyjski Michał - Widok osobisty" guid="{23B8F55C-0E3A-496A-8565-DA5B34E95D8D}" mergeInterval="0" personalView="1" maximized="1" xWindow="-1928" yWindow="-8" windowWidth="1936" windowHeight="1096" activeSheetId="1" showComments="commIndAndComment"/>
  </customWorkbookViews>
</workbook>
</file>

<file path=xl/calcChain.xml><?xml version="1.0" encoding="utf-8"?>
<calcChain xmlns="http://schemas.openxmlformats.org/spreadsheetml/2006/main">
  <c r="F22" i="1" l="1"/>
  <c r="H22" i="1"/>
  <c r="E22" i="1"/>
  <c r="G21" i="1"/>
  <c r="G16" i="1" l="1"/>
  <c r="G19" i="1" l="1"/>
  <c r="G17" i="1"/>
  <c r="G15" i="1"/>
  <c r="G20" i="1"/>
  <c r="G18" i="1"/>
  <c r="G14" i="1"/>
  <c r="G22" i="1" l="1"/>
</calcChain>
</file>

<file path=xl/sharedStrings.xml><?xml version="1.0" encoding="utf-8"?>
<sst xmlns="http://schemas.openxmlformats.org/spreadsheetml/2006/main" count="70" uniqueCount="52">
  <si>
    <t>Lp.</t>
  </si>
  <si>
    <t>Wnioskodawca</t>
  </si>
  <si>
    <t>Tytuł projektu</t>
  </si>
  <si>
    <t>Numer wniosku</t>
  </si>
  <si>
    <t>Koszt całkowity [PLN]</t>
  </si>
  <si>
    <t>Liczba przyznanych punktów</t>
  </si>
  <si>
    <t>Wybrany do dofinasowania - Tak/nie</t>
  </si>
  <si>
    <t>Spełnia kryteria i uzyskał wymaganą liczbę punktów</t>
  </si>
  <si>
    <t>Regionalny Program Operacyjny Województwa Śląskiego 2014-2020</t>
  </si>
  <si>
    <t>Lista ocenionych wniosków o dofinansowanie projektów</t>
  </si>
  <si>
    <t>Oś Priorytetowa: X Rewitalizacja oraz infrastruktura społecza i zdrowotna</t>
  </si>
  <si>
    <t>Wnioskowane dofinansowanie z EFRR [PLN] jeśli dotyczy</t>
  </si>
  <si>
    <t>Wnioskowane dofinansowanie ogółem  [PLN]</t>
  </si>
  <si>
    <t>Wnioskowane dofinansowanie z budżetu państwa  [PLN] (jeśli dotyczy)</t>
  </si>
  <si>
    <t>Numer naboru: RPSL.10.03.03-IZ.01-24-160/17</t>
  </si>
  <si>
    <t>Działanie/Poddziałanie: 10.3.3 Rewitalizacja obszarów zdegradowanych - konkurs</t>
  </si>
  <si>
    <t>WND-RPSL.10.03.03-24-069C/17</t>
  </si>
  <si>
    <t>POWIAT WODZISŁAWSKI</t>
  </si>
  <si>
    <t>Rozbudowa budynku oraz przystosowanie terenu przy ul. Wałowej 30 w Wodzisławiu Śląskim na potrzeby realizacji projektu</t>
  </si>
  <si>
    <t>WND-RPSL.10.03.03-24-069A/17</t>
  </si>
  <si>
    <t>MIASTO ZABRZE</t>
  </si>
  <si>
    <t>Centrum Rozwoju Rodziny w Zabrzu</t>
  </si>
  <si>
    <t>WND-RPSL.10.03.03-24-069G/17</t>
  </si>
  <si>
    <t>ŻORY - MIASTO NA PRAWACH POWIATU</t>
  </si>
  <si>
    <t>Rajski Zakątek - remont świetlicy wraz z przebudową boiska wielofunkcyjnego i wykonaniem placu zabaw w dzielnicy Rój w
Żorach</t>
  </si>
  <si>
    <t>WND-RPSL.10.03.03-24-069H/17</t>
  </si>
  <si>
    <t>WOJEWÓDZKI PARK KULTURY I WYPOCZYNKU IM. GEN.JERZEGO ZIĘTKA SPÓŁKA AKCYJNA</t>
  </si>
  <si>
    <t>Kompleksowa rewaloryzacja i modernizacja zabytkowej Hali “Kapelusz” z przeznaczeniem na Parkowe Centrum Kulturalne</t>
  </si>
  <si>
    <t>WND-RPSL.10.03.03-24-069E/17</t>
  </si>
  <si>
    <t>MIASTO RACIBÓRZ</t>
  </si>
  <si>
    <t xml:space="preserve">Budowa miejskiego placu zabaw na terenie Ogródka Jordanowskiego przy ul. Stalmacha w Raciborzu </t>
  </si>
  <si>
    <t>WND-RPSL.10.03.03-24-0683/17</t>
  </si>
  <si>
    <t xml:space="preserve">BIELSKIE STOWARZYSZENIE ARTYSTYCZNE "TEATR GRODZKI" </t>
  </si>
  <si>
    <t xml:space="preserve">Rewitalizacja poprzemysłowego kompleksu trzech budynków byłej fabryki sukna zlokalizowanych przy zbiegu ulicy Dworkowej
i Sempołowskiej w Bielsku-Białej z przeznaczeniem na cele społeczne </t>
  </si>
  <si>
    <t>WND-RPSL.10.03.03-24-068A/17</t>
  </si>
  <si>
    <t>MIASTO RUDA ŚLĄSKA</t>
  </si>
  <si>
    <t>Stacja Biblioteka - rewitalizacja zabytkowego budynku dworca kolejowego w Rudzie Śląskiej</t>
  </si>
  <si>
    <t>WND-RPSL.10.03.03-24-0690/17</t>
  </si>
  <si>
    <t>FUNDACJA POMOCY DZIECIOM I SENIOROM "WIOSKA SERCA IMIENIA JANA PAWŁA II"</t>
  </si>
  <si>
    <t>Adaptacja i remont budynków poprzemysłowych wraz z zagospodarowaniem przyległego otoczenia, na potrzeby powstania
Centrum Usług Społecznych dla Rodziny "Wioska Serca im. Jana Pawła II"</t>
  </si>
  <si>
    <t xml:space="preserve">DĄBROWA GÓRNICZA - MIASTO NA PRAWACH POWIATU </t>
  </si>
  <si>
    <t xml:space="preserve">Termomodernizacja budynku MBP - Filii nr 8 w Dąbrowie Górniczej ul. Ofiar Katynia 93 wraz z modernizacją pomieszczeń
wewnątrz budynku i zagospodarowaniem terenu  </t>
  </si>
  <si>
    <t>WND-RPSL.10.03.03-24-067F/17</t>
  </si>
  <si>
    <t>Gmina Siemianowice Śląskie</t>
  </si>
  <si>
    <t>Rewitalizacja Pałacu Rheinbabenów na cele społeczno-aktywizacyjno-integracyjnie cz.II</t>
  </si>
  <si>
    <t>nie dotyczy</t>
  </si>
  <si>
    <t xml:space="preserve">nie dotyczy </t>
  </si>
  <si>
    <t>WND-RPSL.10.03.03-24-067E/17</t>
  </si>
  <si>
    <t>RAZEM WYBRANE DO DOFINANSOWANIA</t>
  </si>
  <si>
    <t>TAK</t>
  </si>
  <si>
    <t>Spełnia kryteria i uzyskał wymaganą liczbę
punktów/nie spełnia kryteriów - formalnych, merytorycznych, strategicznych</t>
  </si>
  <si>
    <t>LISTA WNIOSKÓW O DOFINANSOWANIE PROJEKTÓW, KTÓRE UZYSKAŁY WYMAGANĄ LICZBĘ PUNKTÓW, Z WYRÓŻNIENIEM WNIOSKÓW  WYBRANYCH DO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</si>
</sst>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/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22"/>
  <sheetViews>
    <sheetView tabSelected="1" view="pageBreakPreview" zoomScale="80" zoomScaleNormal="80" zoomScaleSheetLayoutView="80" zoomScalePageLayoutView="80" workbookViewId="0">
      <selection sqref="A1:K1"/>
    </sheetView>
  </sheetViews>
  <sheetFormatPr defaultRowHeight="12.75" x14ac:dyDescent="0.2"/>
  <cols>
    <col min="1" max="1" width="6.5703125" style="1" customWidth="1"/>
    <col min="2" max="2" width="20.42578125" style="1" customWidth="1"/>
    <col min="3" max="3" width="37.7109375" style="1" customWidth="1"/>
    <col min="4" max="4" width="44.42578125" style="1" customWidth="1"/>
    <col min="5" max="7" width="23.7109375" style="1" customWidth="1"/>
    <col min="8" max="8" width="19.5703125" style="1" customWidth="1"/>
    <col min="9" max="9" width="22.85546875" style="1" customWidth="1"/>
    <col min="10" max="10" width="13" style="1" customWidth="1"/>
    <col min="11" max="11" width="17.7109375" style="1" customWidth="1"/>
    <col min="12" max="12" width="9.140625" style="1"/>
    <col min="13" max="13" width="17.85546875" style="1" customWidth="1"/>
    <col min="14" max="14" width="9.140625" style="1"/>
    <col min="15" max="15" width="13.5703125" style="1" bestFit="1" customWidth="1"/>
    <col min="16" max="16384" width="9.140625" style="1"/>
  </cols>
  <sheetData>
    <row r="1" spans="1:11" ht="54.75" customHeight="1" x14ac:dyDescent="0.3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x14ac:dyDescent="0.25">
      <c r="A3" s="4" t="s">
        <v>8</v>
      </c>
      <c r="B3" s="5"/>
      <c r="C3" s="5"/>
      <c r="D3" s="5"/>
      <c r="E3" s="2"/>
      <c r="F3" s="2"/>
      <c r="G3" s="2"/>
      <c r="H3" s="2"/>
      <c r="I3" s="2"/>
      <c r="J3" s="2"/>
      <c r="K3" s="2"/>
    </row>
    <row r="4" spans="1:11" ht="18" x14ac:dyDescent="0.25">
      <c r="A4" s="4" t="s">
        <v>10</v>
      </c>
      <c r="B4" s="6"/>
      <c r="C4" s="6"/>
      <c r="D4" s="5"/>
      <c r="E4" s="2"/>
      <c r="F4" s="2"/>
      <c r="G4" s="2"/>
      <c r="H4" s="2"/>
      <c r="I4" s="2"/>
      <c r="J4" s="2"/>
      <c r="K4" s="2"/>
    </row>
    <row r="5" spans="1:11" ht="18" x14ac:dyDescent="0.25">
      <c r="A5" s="4" t="s">
        <v>15</v>
      </c>
      <c r="B5" s="5"/>
      <c r="C5" s="5"/>
      <c r="D5" s="5"/>
      <c r="E5" s="2"/>
      <c r="F5" s="2"/>
      <c r="G5" s="2"/>
      <c r="H5" s="2"/>
      <c r="I5" s="2"/>
      <c r="J5" s="2"/>
      <c r="K5" s="2"/>
    </row>
    <row r="6" spans="1:11" ht="18" x14ac:dyDescent="0.25">
      <c r="A6" s="4" t="s">
        <v>14</v>
      </c>
      <c r="B6" s="5"/>
      <c r="C6" s="5"/>
      <c r="D6" s="5"/>
      <c r="E6" s="2"/>
      <c r="F6" s="2"/>
      <c r="G6" s="2"/>
      <c r="H6" s="2"/>
      <c r="I6" s="2"/>
      <c r="J6" s="2"/>
      <c r="K6" s="2"/>
    </row>
    <row r="8" spans="1:11" ht="15" x14ac:dyDescent="0.2">
      <c r="A8" s="3"/>
      <c r="B8" s="36"/>
      <c r="C8" s="36"/>
      <c r="D8" s="36"/>
      <c r="E8" s="36"/>
      <c r="F8" s="36"/>
      <c r="G8" s="36"/>
      <c r="H8" s="36"/>
      <c r="I8" s="36"/>
      <c r="J8" s="36"/>
    </row>
    <row r="10" spans="1:11" ht="18" x14ac:dyDescent="0.25">
      <c r="A10" s="7" t="s">
        <v>9</v>
      </c>
      <c r="B10" s="8"/>
      <c r="C10" s="8"/>
      <c r="D10" s="9"/>
      <c r="E10" s="10"/>
      <c r="F10" s="10"/>
      <c r="G10" s="10"/>
      <c r="H10" s="11"/>
      <c r="I10" s="11"/>
      <c r="J10" s="11"/>
      <c r="K10" s="11"/>
    </row>
    <row r="11" spans="1:11" ht="198" x14ac:dyDescent="0.2">
      <c r="A11" s="12" t="s">
        <v>0</v>
      </c>
      <c r="B11" s="13" t="s">
        <v>3</v>
      </c>
      <c r="C11" s="13" t="s">
        <v>1</v>
      </c>
      <c r="D11" s="14" t="s">
        <v>2</v>
      </c>
      <c r="E11" s="13" t="s">
        <v>11</v>
      </c>
      <c r="F11" s="13" t="s">
        <v>13</v>
      </c>
      <c r="G11" s="13" t="s">
        <v>12</v>
      </c>
      <c r="H11" s="14" t="s">
        <v>4</v>
      </c>
      <c r="I11" s="14" t="s">
        <v>50</v>
      </c>
      <c r="J11" s="14" t="s">
        <v>6</v>
      </c>
      <c r="K11" s="14" t="s">
        <v>5</v>
      </c>
    </row>
    <row r="12" spans="1:11" ht="72" x14ac:dyDescent="0.2">
      <c r="A12" s="16">
        <v>1</v>
      </c>
      <c r="B12" s="24" t="s">
        <v>47</v>
      </c>
      <c r="C12" s="24" t="s">
        <v>43</v>
      </c>
      <c r="D12" s="22" t="s">
        <v>44</v>
      </c>
      <c r="E12" s="22">
        <v>3704065.34</v>
      </c>
      <c r="F12" s="17" t="s">
        <v>46</v>
      </c>
      <c r="G12" s="25">
        <v>3704065.34</v>
      </c>
      <c r="H12" s="25">
        <v>5364575.4400000004</v>
      </c>
      <c r="I12" s="23" t="s">
        <v>7</v>
      </c>
      <c r="J12" s="23" t="s">
        <v>49</v>
      </c>
      <c r="K12" s="23">
        <v>32.200000000000003</v>
      </c>
    </row>
    <row r="13" spans="1:11" ht="126" x14ac:dyDescent="0.25">
      <c r="A13" s="16">
        <v>2</v>
      </c>
      <c r="B13" s="19" t="s">
        <v>37</v>
      </c>
      <c r="C13" s="19" t="s">
        <v>38</v>
      </c>
      <c r="D13" s="19" t="s">
        <v>39</v>
      </c>
      <c r="E13" s="21">
        <v>1473672.12</v>
      </c>
      <c r="F13" s="18" t="s">
        <v>45</v>
      </c>
      <c r="G13" s="18">
        <v>1473672.12</v>
      </c>
      <c r="H13" s="17">
        <v>1737732.05</v>
      </c>
      <c r="I13" s="23" t="s">
        <v>7</v>
      </c>
      <c r="J13" s="23" t="s">
        <v>49</v>
      </c>
      <c r="K13" s="23">
        <v>30.15</v>
      </c>
    </row>
    <row r="14" spans="1:11" ht="72" x14ac:dyDescent="0.25">
      <c r="A14" s="16">
        <v>3</v>
      </c>
      <c r="B14" s="20" t="s">
        <v>34</v>
      </c>
      <c r="C14" s="20" t="s">
        <v>35</v>
      </c>
      <c r="D14" s="20" t="s">
        <v>36</v>
      </c>
      <c r="E14" s="21">
        <v>7179609.7000000002</v>
      </c>
      <c r="F14" s="18">
        <v>844659.97</v>
      </c>
      <c r="G14" s="18">
        <f t="shared" ref="G14:G20" si="0">E14+F14</f>
        <v>8024269.6699999999</v>
      </c>
      <c r="H14" s="17">
        <v>8621342.0600000005</v>
      </c>
      <c r="I14" s="23" t="s">
        <v>7</v>
      </c>
      <c r="J14" s="23" t="s">
        <v>49</v>
      </c>
      <c r="K14" s="23">
        <v>28.8</v>
      </c>
    </row>
    <row r="15" spans="1:11" ht="98.25" customHeight="1" x14ac:dyDescent="0.25">
      <c r="A15" s="28">
        <v>4</v>
      </c>
      <c r="B15" s="19" t="s">
        <v>22</v>
      </c>
      <c r="C15" s="19" t="s">
        <v>23</v>
      </c>
      <c r="D15" s="19" t="s">
        <v>24</v>
      </c>
      <c r="E15" s="21">
        <v>453333.05</v>
      </c>
      <c r="F15" s="29">
        <v>53333.3</v>
      </c>
      <c r="G15" s="29">
        <f t="shared" si="0"/>
        <v>506666.35</v>
      </c>
      <c r="H15" s="22">
        <v>533333</v>
      </c>
      <c r="I15" s="27" t="s">
        <v>7</v>
      </c>
      <c r="J15" s="27" t="s">
        <v>49</v>
      </c>
      <c r="K15" s="27">
        <v>28.5</v>
      </c>
    </row>
    <row r="16" spans="1:11" ht="137.25" customHeight="1" x14ac:dyDescent="0.25">
      <c r="A16" s="16">
        <v>5</v>
      </c>
      <c r="B16" s="20" t="s">
        <v>42</v>
      </c>
      <c r="C16" s="20" t="s">
        <v>40</v>
      </c>
      <c r="D16" s="20" t="s">
        <v>41</v>
      </c>
      <c r="E16" s="21">
        <v>5870466</v>
      </c>
      <c r="F16" s="18">
        <v>690643.05</v>
      </c>
      <c r="G16" s="18">
        <f>E16+F16</f>
        <v>6561109.0499999998</v>
      </c>
      <c r="H16" s="17">
        <v>7358219.0499999998</v>
      </c>
      <c r="I16" s="23" t="s">
        <v>7</v>
      </c>
      <c r="J16" s="23" t="s">
        <v>49</v>
      </c>
      <c r="K16" s="23">
        <v>28.2</v>
      </c>
    </row>
    <row r="17" spans="1:11" ht="90" x14ac:dyDescent="0.25">
      <c r="A17" s="28">
        <v>6</v>
      </c>
      <c r="B17" s="19" t="s">
        <v>16</v>
      </c>
      <c r="C17" s="19" t="s">
        <v>17</v>
      </c>
      <c r="D17" s="19" t="s">
        <v>18</v>
      </c>
      <c r="E17" s="21">
        <v>2511044.34</v>
      </c>
      <c r="F17" s="29">
        <v>295416.98</v>
      </c>
      <c r="G17" s="29">
        <f t="shared" si="0"/>
        <v>2806461.32</v>
      </c>
      <c r="H17" s="22">
        <v>3100183</v>
      </c>
      <c r="I17" s="27" t="s">
        <v>7</v>
      </c>
      <c r="J17" s="27" t="s">
        <v>49</v>
      </c>
      <c r="K17" s="27">
        <v>28</v>
      </c>
    </row>
    <row r="18" spans="1:11" ht="72" x14ac:dyDescent="0.25">
      <c r="A18" s="16">
        <v>7</v>
      </c>
      <c r="B18" s="20" t="s">
        <v>28</v>
      </c>
      <c r="C18" s="20" t="s">
        <v>29</v>
      </c>
      <c r="D18" s="20" t="s">
        <v>30</v>
      </c>
      <c r="E18" s="21">
        <v>1921025.76</v>
      </c>
      <c r="F18" s="18">
        <v>226003.03</v>
      </c>
      <c r="G18" s="18">
        <f t="shared" si="0"/>
        <v>2147028.79</v>
      </c>
      <c r="H18" s="17">
        <v>2260030.31</v>
      </c>
      <c r="I18" s="23" t="s">
        <v>7</v>
      </c>
      <c r="J18" s="23" t="s">
        <v>49</v>
      </c>
      <c r="K18" s="15">
        <v>27.85</v>
      </c>
    </row>
    <row r="19" spans="1:11" ht="126" x14ac:dyDescent="0.25">
      <c r="A19" s="16">
        <v>8</v>
      </c>
      <c r="B19" s="19" t="s">
        <v>31</v>
      </c>
      <c r="C19" s="19" t="s">
        <v>32</v>
      </c>
      <c r="D19" s="19" t="s">
        <v>33</v>
      </c>
      <c r="E19" s="21">
        <v>2058873.18</v>
      </c>
      <c r="F19" s="18">
        <v>242220.37</v>
      </c>
      <c r="G19" s="18">
        <f t="shared" si="0"/>
        <v>2301093.5499999998</v>
      </c>
      <c r="H19" s="17">
        <v>2505686.75</v>
      </c>
      <c r="I19" s="23" t="s">
        <v>7</v>
      </c>
      <c r="J19" s="23" t="s">
        <v>49</v>
      </c>
      <c r="K19" s="23">
        <v>26.8</v>
      </c>
    </row>
    <row r="20" spans="1:11" ht="72" x14ac:dyDescent="0.25">
      <c r="A20" s="28">
        <v>9</v>
      </c>
      <c r="B20" s="20" t="s">
        <v>25</v>
      </c>
      <c r="C20" s="20" t="s">
        <v>26</v>
      </c>
      <c r="D20" s="20" t="s">
        <v>27</v>
      </c>
      <c r="E20" s="21">
        <v>14565396</v>
      </c>
      <c r="F20" s="29">
        <v>1713576</v>
      </c>
      <c r="G20" s="29">
        <f t="shared" si="0"/>
        <v>16278972</v>
      </c>
      <c r="H20" s="22">
        <v>21076984.800000001</v>
      </c>
      <c r="I20" s="27" t="s">
        <v>7</v>
      </c>
      <c r="J20" s="27" t="s">
        <v>49</v>
      </c>
      <c r="K20" s="27">
        <v>26.75</v>
      </c>
    </row>
    <row r="21" spans="1:11" ht="72" x14ac:dyDescent="0.2">
      <c r="A21" s="31">
        <v>10</v>
      </c>
      <c r="B21" s="34" t="s">
        <v>19</v>
      </c>
      <c r="C21" s="34" t="s">
        <v>20</v>
      </c>
      <c r="D21" s="34" t="s">
        <v>21</v>
      </c>
      <c r="E21" s="26">
        <v>4659012</v>
      </c>
      <c r="F21" s="32">
        <v>548119.19999999995</v>
      </c>
      <c r="G21" s="32">
        <f>E21+F21</f>
        <v>5207131.2</v>
      </c>
      <c r="H21" s="30">
        <v>5481192</v>
      </c>
      <c r="I21" s="27" t="s">
        <v>7</v>
      </c>
      <c r="J21" s="27" t="s">
        <v>49</v>
      </c>
      <c r="K21" s="27">
        <v>24.8</v>
      </c>
    </row>
    <row r="22" spans="1:11" ht="72" customHeight="1" x14ac:dyDescent="0.2">
      <c r="A22" s="16"/>
      <c r="B22" s="37" t="s">
        <v>48</v>
      </c>
      <c r="C22" s="38"/>
      <c r="D22" s="39"/>
      <c r="E22" s="26">
        <f>SUM(E12:E21)</f>
        <v>44396497.490000002</v>
      </c>
      <c r="F22" s="26">
        <f t="shared" ref="F22:H22" si="1">SUM(F12:F21)</f>
        <v>4613971.9000000004</v>
      </c>
      <c r="G22" s="33">
        <f t="shared" si="1"/>
        <v>49010469.390000001</v>
      </c>
      <c r="H22" s="33">
        <f t="shared" si="1"/>
        <v>58039278.460000001</v>
      </c>
      <c r="I22" s="23"/>
      <c r="J22" s="23"/>
      <c r="K22" s="23"/>
    </row>
  </sheetData>
  <sortState ref="A13:K28">
    <sortCondition descending="1" ref="K13:K28"/>
  </sortState>
  <customSheetViews>
    <customSheetView guid="{6FA5F60A-5641-4B76-955D-8A2BCA415D8C}" scale="80" fitToPage="1" printArea="1" topLeftCell="A22">
      <selection activeCell="H16" sqref="H16"/>
      <pageMargins left="0.25" right="0.25" top="0.75" bottom="0.75" header="0.3" footer="0.3"/>
      <pageSetup paperSize="9" scale="62" orientation="landscape" r:id="rId1"/>
      <headerFooter alignWithMargins="0">
        <oddHeader>&amp;C&amp;G</oddHeader>
        <oddFooter>Strona &amp;P z &amp;N</oddFooter>
      </headerFooter>
    </customSheetView>
    <customSheetView guid="{0FF69F0F-4861-4CDA-9DF1-0BA25069C9AE}" scale="80" fitToPage="1" printArea="1" view="pageLayout">
      <selection activeCell="F12" sqref="F12"/>
      <pageMargins left="0.25" right="0.25" top="0.75" bottom="0.75" header="0.3" footer="0.3"/>
      <pageSetup paperSize="9" scale="62" orientation="landscape" r:id="rId2"/>
      <headerFooter alignWithMargins="0">
        <oddHeader>&amp;C&amp;G</oddHeader>
        <oddFooter>Strona &amp;P z &amp;N</oddFooter>
      </headerFooter>
    </customSheetView>
    <customSheetView guid="{C0631D07-3B9F-4419-90C6-25A6B212B77A}" scale="80" fitToPage="1" printArea="1" view="pageLayout">
      <selection activeCell="B9" sqref="B9:J9"/>
      <pageMargins left="0.74803149606299213" right="0.74803149606299213" top="1.1320833333333333" bottom="0.98425196850393704" header="0.51181102362204722" footer="0.51181102362204722"/>
      <pageSetup paperSize="9" scale="55" orientation="landscape" r:id="rId3"/>
      <headerFooter alignWithMargins="0">
        <oddHeader>&amp;C&amp;G&amp;RZałącznik nr 14</oddHeader>
        <oddFooter>Strona &amp;P z &amp;N</oddFooter>
      </headerFooter>
    </customSheetView>
    <customSheetView guid="{2C5C7E96-9BA8-4E7F-B972-CEBFBA26A095}" fitToPage="1" printArea="1" view="pageLayout" topLeftCell="A3">
      <selection activeCell="E19" sqref="E19"/>
      <pageMargins left="0.74803149606299213" right="0.74803149606299213" top="1.1320833333333333" bottom="0.98425196850393704" header="0.51181102362204722" footer="0.51181102362204722"/>
      <pageSetup paperSize="9" scale="64" orientation="landscape" r:id="rId4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4" sqref="A4:I4"/>
      <pageMargins left="0.74803149606299213" right="0.74803149606299213" top="1.1320833333333333" bottom="0.98425196850393704" header="0.51181102362204722" footer="0.51181102362204722"/>
      <pageSetup paperSize="9" scale="59" orientation="landscape" r:id="rId5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.74803149606299213" right="0.74803149606299213" top="1.1320833333333333" bottom="0.98425196850393704" header="0.51181102362204722" footer="0.51181102362204722"/>
      <pageSetup paperSize="9" scale="59" orientation="landscape" r:id="rId6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.74803149606299213" right="0.74803149606299213" top="1.1320833333333333" bottom="0.98425196850393704" header="0.51181102362204722" footer="0.51181102362204722"/>
      <pageSetup paperSize="9" scale="58" orientation="landscape" r:id="rId7"/>
      <headerFooter alignWithMargins="0">
        <oddHeader>&amp;C&amp;G&amp;RZałącznik nr 14</oddHeader>
        <oddFooter>Strona &amp;P z &amp;N</oddFooter>
      </headerFooter>
    </customSheetView>
    <customSheetView guid="{F85D0C9A-47D2-4629-9036-B6898160B553}" fitToPage="1" printArea="1" view="pageLayout" topLeftCell="A28">
      <pageMargins left="0.74803149606299213" right="0.74803149606299213" top="1.1320833333333333" bottom="0.98425196850393704" header="0.51181102362204722" footer="0.51181102362204722"/>
      <pageSetup paperSize="9" scale="61" orientation="landscape" r:id="rId8"/>
      <headerFooter alignWithMargins="0">
        <oddHeader>&amp;C&amp;G&amp;RZałącznik nr 14</oddHeader>
        <oddFooter>Strona &amp;P z &amp;N</oddFooter>
      </headerFooter>
    </customSheetView>
    <customSheetView guid="{510C7D16-4DAE-4E0B-A326-A7599BA17A38}" scale="80" fitToPage="1" printArea="1" view="pageLayout" topLeftCell="A4">
      <selection activeCell="J17" sqref="J17"/>
      <pageMargins left="0.74803149606299213" right="0.74803149606299213" top="1.1320833333333333" bottom="0.98425196850393704" header="0.51181102362204722" footer="0.51181102362204722"/>
      <pageSetup paperSize="9" scale="56" orientation="landscape" r:id="rId9"/>
      <headerFooter alignWithMargins="0">
        <oddHeader>&amp;C&amp;G&amp;RZałącznik nr 14</oddHeader>
        <oddFooter>Strona &amp;P z &amp;N</oddFooter>
      </headerFooter>
    </customSheetView>
    <customSheetView guid="{23B8F55C-0E3A-496A-8565-DA5B34E95D8D}" scale="80" fitToPage="1" printArea="1" topLeftCell="A19">
      <selection activeCell="E20" sqref="E20"/>
      <pageMargins left="0.25" right="0.25" top="0.75" bottom="0.75" header="0.3" footer="0.3"/>
      <pageSetup paperSize="9" scale="62" orientation="landscape" r:id="rId10"/>
      <headerFooter alignWithMargins="0">
        <oddHeader>&amp;C&amp;G</oddHeader>
        <oddFooter>Strona &amp;P z &amp;N</oddFooter>
      </headerFooter>
    </customSheetView>
  </customSheetViews>
  <mergeCells count="3">
    <mergeCell ref="A1:K1"/>
    <mergeCell ref="B8:J8"/>
    <mergeCell ref="B22:D22"/>
  </mergeCells>
  <phoneticPr fontId="3" type="noConversion"/>
  <pageMargins left="0.23622047244094491" right="0.23622047244094491" top="0.74803149606299213" bottom="0.55118110236220474" header="0.31496062992125984" footer="0.31496062992125984"/>
  <pageSetup paperSize="9" scale="57" fitToHeight="0" orientation="landscape" r:id="rId11"/>
  <headerFooter alignWithMargins="0">
    <oddHeader>&amp;C&amp;G</oddHeader>
    <oddFooter>Strona &amp;P z &amp;N</oddFooter>
  </headerFooter>
  <legacyDrawingHF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ranking</vt:lpstr>
      <vt:lpstr>ranking!Obszar_wydruku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</dc:creator>
  <cp:lastModifiedBy>Dziubiak Lucyna (Chudy )</cp:lastModifiedBy>
  <cp:lastPrinted>2018-11-14T13:22:50Z</cp:lastPrinted>
  <dcterms:created xsi:type="dcterms:W3CDTF">2009-08-04T12:39:16Z</dcterms:created>
  <dcterms:modified xsi:type="dcterms:W3CDTF">2018-11-20T08:58:59Z</dcterms:modified>
</cp:coreProperties>
</file>